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18" i="1"/>
  <c r="H58" i="1" l="1"/>
  <c r="H57" i="1"/>
  <c r="H36" i="1"/>
  <c r="H29" i="1"/>
  <c r="H32" i="1" l="1"/>
  <c r="H37" i="1" l="1"/>
  <c r="H14" i="1"/>
  <c r="H30" i="1" l="1"/>
  <c r="H51" i="1" l="1"/>
  <c r="H13" i="1" s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<sst xmlns="http://schemas.openxmlformats.org/spreadsheetml/2006/main" count="57" uniqueCount="33">
  <si>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</si>
  <si>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</si>
  <si>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</si>
  <si>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</si>
  <si>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</si>
  <si>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</si>
  <si>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</si>
  <si>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</si>
  <si>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</si>
  <si>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</si>
  <si>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</si>
  <si>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</si>
  <si>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</si>
  <si>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</si>
  <si>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</si>
  <si>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</si>
  <si>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</si>
  <si>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</si>
  <si>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</si>
  <si>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</si>
  <si>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</si>
  <si>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</si>
  <si>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</si>
  <si>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</si>
  <si>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</si>
  <si>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</si>
  <si>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</si>
  <si>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</si>
  <si>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</si>
  <si>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</si>
  <si>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Dana:19.05.2021.</t>
  </si>
  <si>
    <t>Primljena i neutrošena participacija od 19.05.2021.</t>
  </si>
  <si>
    <t>Dana 19.05.2021.godine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</si>
</sst>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2</v>
      </c>
      <c r="C5" s="45"/>
      <c r="D5" s="45"/>
    </row>
    <row r="6" spans="2:15" x14ac:dyDescent="0.25">
      <c r="B6" s="45" t="s">
        <v>3</v>
      </c>
      <c r="C6" s="45"/>
      <c r="D6" s="45"/>
    </row>
    <row r="7" spans="2:15" x14ac:dyDescent="0.25">
      <c r="I7" s="10"/>
      <c r="J7" s="10"/>
    </row>
    <row r="8" spans="2:15" x14ac:dyDescent="0.25">
      <c r="B8" s="46" t="s">
        <v>30</v>
      </c>
      <c r="C8" s="46"/>
      <c r="D8" s="46"/>
      <c r="E8" s="46"/>
      <c r="F8" s="46"/>
      <c r="G8" s="46"/>
      <c r="H8" s="4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44335</v>
      </c>
      <c r="H12" s="14">
        <v>1618631.74</v>
      </c>
      <c r="I12" s="10"/>
      <c r="J12" s="10"/>
      <c r="K12" s="8"/>
      <c r="L12" s="8"/>
      <c r="M12" s="8"/>
      <c r="N12" s="8"/>
      <c r="O12" s="8"/>
    </row>
    <row r="13" spans="2:15" x14ac:dyDescent="0.25">
      <c r="B13" s="38" t="s">
        <v>8</v>
      </c>
      <c r="C13" s="38"/>
      <c r="D13" s="38"/>
      <c r="E13" s="38"/>
      <c r="F13" s="38"/>
      <c r="G13" s="19">
        <v>44335</v>
      </c>
      <c r="H13" s="2">
        <f>H14+H30-H37-H51</f>
        <v>1612432.5199999996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44335</v>
      </c>
      <c r="H14" s="3">
        <f>H15+H16+H17+H18+H19+H20+H21+H22+H23+H24+H25+H26+H27+H29+H28</f>
        <v>1754762.2199999995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1068667-8888.88-0.2+1068667-1202188.82-22889-526-31212.28-5544.78+1068667-25000-1262675.83-14666.8-13216.67+48260.01-6551.11+57634.4+1066667-31034-1174312.49-7079.66-31320.05-5641.56+1068667-1224745.17-568.18-190.78-25222.19+1228.05-147600</f>
        <v>207383.00999999937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148174.20000000001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f>1098916.67</f>
        <v>1098916.67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257592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29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31</v>
      </c>
      <c r="C29" s="26"/>
      <c r="D29" s="26"/>
      <c r="E29" s="26"/>
      <c r="F29" s="27"/>
      <c r="G29" s="21"/>
      <c r="H29" s="9">
        <f>32915.34-3637+4500+1550+2900+900-13920+2550+1350-1212+7050+700+5450+1600</f>
        <v>42696.34</v>
      </c>
      <c r="I29" s="10"/>
      <c r="J29" s="10"/>
      <c r="K29" s="7"/>
      <c r="L29" s="7"/>
    </row>
    <row r="30" spans="2:12" x14ac:dyDescent="0.25">
      <c r="B30" s="47" t="s">
        <v>23</v>
      </c>
      <c r="C30" s="48"/>
      <c r="D30" s="48"/>
      <c r="E30" s="48"/>
      <c r="F30" s="49"/>
      <c r="G30" s="20">
        <v>44335</v>
      </c>
      <c r="H30" s="3">
        <f>H31+H32+H33+H34+H35+H36</f>
        <v>115262.29999999993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135083.33+135083.33-149724.79+135083.33-147556.67-6551.11+135083.33-151828.88+135083.33-153721.06</f>
        <v>66034.139999999927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v>40250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0</v>
      </c>
      <c r="I35" s="10"/>
      <c r="J35" s="10"/>
    </row>
    <row r="36" spans="2:13" x14ac:dyDescent="0.25">
      <c r="B36" s="25" t="s">
        <v>31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</f>
        <v>8978.1600000000035</v>
      </c>
      <c r="I36" s="10"/>
      <c r="J36" s="10"/>
    </row>
    <row r="37" spans="2:13" x14ac:dyDescent="0.25">
      <c r="B37" s="28" t="s">
        <v>24</v>
      </c>
      <c r="C37" s="29"/>
      <c r="D37" s="29"/>
      <c r="E37" s="29"/>
      <c r="F37" s="30"/>
      <c r="G37" s="23">
        <v>44335</v>
      </c>
      <c r="H37" s="4">
        <f>SUM(H38:H50)</f>
        <v>257592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v>0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257592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29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28" t="s">
        <v>25</v>
      </c>
      <c r="C51" s="29"/>
      <c r="D51" s="29"/>
      <c r="E51" s="29"/>
      <c r="F51" s="30"/>
      <c r="G51" s="23">
        <v>44335</v>
      </c>
      <c r="H51" s="4">
        <f>SUM(H52:H56)</f>
        <v>0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34" t="s">
        <v>26</v>
      </c>
      <c r="C57" s="35"/>
      <c r="D57" s="35"/>
      <c r="E57" s="35"/>
      <c r="F57" s="36"/>
      <c r="G57" s="24">
        <v>44335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</f>
        <v>905831.2099999995</v>
      </c>
      <c r="I57" s="10"/>
      <c r="L57" s="7"/>
    </row>
    <row r="58" spans="2:12" x14ac:dyDescent="0.25">
      <c r="B58" s="25" t="s">
        <v>27</v>
      </c>
      <c r="C58" s="26"/>
      <c r="D58" s="26"/>
      <c r="E58" s="26"/>
      <c r="F58" s="27"/>
      <c r="G58" s="22"/>
      <c r="H58" s="2">
        <f>94511.79+72353.63+486671.02+227195.55+18900</f>
        <v>899631.99</v>
      </c>
      <c r="I58" s="10"/>
      <c r="J58" s="10"/>
    </row>
    <row r="59" spans="2:12" x14ac:dyDescent="0.25">
      <c r="B59" s="31" t="s">
        <v>28</v>
      </c>
      <c r="C59" s="32"/>
      <c r="D59" s="32"/>
      <c r="E59" s="32"/>
      <c r="F59" s="33"/>
      <c r="G59" s="22"/>
      <c r="H59" s="6">
        <f>H14+H30-H37-H51+H57-H58</f>
        <v>1618631.7399999991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2021-05-20T07:16:59Z</dcterms:modified>
  <cp:category/>
  <cp:contentStatus/>
</cp:coreProperties>
</file>